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nara.Kunanbaeva\Desktop\ПСиГ инфо 20г\ПСиГ 2022 ГОД\июнь\"/>
    </mc:Choice>
  </mc:AlternateContent>
  <bookViews>
    <workbookView xWindow="0" yWindow="0" windowWidth="28800" windowHeight="12330"/>
  </bookViews>
  <sheets>
    <sheet name="ИТОГО 20-21-22гг. " sheetId="6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" i="6" l="1"/>
  <c r="M3" i="6" l="1"/>
  <c r="L35" i="6"/>
  <c r="N19" i="6"/>
  <c r="N36" i="6" s="1"/>
  <c r="M19" i="6"/>
  <c r="M36" i="6" s="1"/>
  <c r="L19" i="6"/>
  <c r="L36" i="6" s="1"/>
  <c r="L14" i="6"/>
  <c r="L20" i="6"/>
  <c r="M20" i="6"/>
  <c r="N20" i="6"/>
  <c r="L21" i="6"/>
  <c r="M21" i="6"/>
  <c r="N21" i="6"/>
  <c r="L22" i="6"/>
  <c r="M22" i="6"/>
  <c r="N22" i="6"/>
  <c r="L23" i="6"/>
  <c r="M23" i="6"/>
  <c r="N23" i="6"/>
  <c r="L24" i="6"/>
  <c r="M24" i="6"/>
  <c r="N24" i="6"/>
  <c r="L25" i="6"/>
  <c r="M25" i="6"/>
  <c r="N25" i="6"/>
  <c r="L26" i="6"/>
  <c r="M26" i="6"/>
  <c r="N26" i="6"/>
  <c r="L27" i="6"/>
  <c r="M27" i="6"/>
  <c r="N27" i="6"/>
  <c r="L28" i="6"/>
  <c r="M28" i="6"/>
  <c r="N28" i="6"/>
  <c r="L29" i="6"/>
  <c r="M29" i="6"/>
  <c r="N29" i="6"/>
  <c r="L30" i="6"/>
  <c r="M30" i="6"/>
  <c r="N30" i="6"/>
  <c r="L31" i="6"/>
  <c r="M31" i="6"/>
  <c r="N31" i="6"/>
  <c r="L32" i="6"/>
  <c r="M32" i="6"/>
  <c r="N32" i="6"/>
  <c r="L33" i="6"/>
  <c r="M33" i="6"/>
  <c r="N33" i="6"/>
  <c r="L34" i="6"/>
  <c r="M34" i="6"/>
  <c r="N34" i="6"/>
  <c r="M35" i="6"/>
  <c r="N35" i="6"/>
  <c r="I14" i="6"/>
  <c r="L4" i="6"/>
  <c r="M4" i="6"/>
  <c r="N4" i="6"/>
  <c r="L5" i="6"/>
  <c r="M5" i="6"/>
  <c r="N5" i="6"/>
  <c r="L6" i="6"/>
  <c r="M6" i="6"/>
  <c r="N6" i="6"/>
  <c r="L7" i="6"/>
  <c r="M7" i="6"/>
  <c r="N7" i="6"/>
  <c r="L8" i="6"/>
  <c r="M8" i="6"/>
  <c r="N8" i="6"/>
  <c r="L9" i="6"/>
  <c r="M9" i="6"/>
  <c r="N9" i="6"/>
  <c r="L10" i="6"/>
  <c r="M10" i="6"/>
  <c r="N10" i="6"/>
  <c r="L11" i="6"/>
  <c r="M11" i="6"/>
  <c r="N11" i="6"/>
  <c r="L12" i="6"/>
  <c r="M12" i="6"/>
  <c r="N12" i="6"/>
  <c r="L13" i="6"/>
  <c r="M13" i="6"/>
  <c r="N13" i="6"/>
  <c r="N3" i="6"/>
  <c r="J14" i="6"/>
  <c r="K14" i="6"/>
  <c r="H14" i="6"/>
  <c r="I36" i="6"/>
  <c r="J36" i="6"/>
  <c r="K36" i="6"/>
  <c r="H36" i="6"/>
  <c r="F36" i="6" l="1"/>
  <c r="G36" i="6"/>
  <c r="D14" i="6"/>
  <c r="N14" i="6" l="1"/>
  <c r="G14" i="6"/>
  <c r="F14" i="6"/>
  <c r="E36" i="6"/>
  <c r="D36" i="6"/>
  <c r="C36" i="6"/>
  <c r="E14" i="6"/>
  <c r="C14" i="6"/>
  <c r="M14" i="6" l="1"/>
</calcChain>
</file>

<file path=xl/sharedStrings.xml><?xml version="1.0" encoding="utf-8"?>
<sst xmlns="http://schemas.openxmlformats.org/spreadsheetml/2006/main" count="64" uniqueCount="41">
  <si>
    <t>№</t>
  </si>
  <si>
    <t>АО ДБ "Альфа Банк"</t>
  </si>
  <si>
    <t>АО "АТФБанк"</t>
  </si>
  <si>
    <t>АО "Банк ЦентрКредит"</t>
  </si>
  <si>
    <t>ДБ АО "Банк ВТБ Казахстан"</t>
  </si>
  <si>
    <t>АО "Евразийский банк"</t>
  </si>
  <si>
    <t>АО "Нурбанк"</t>
  </si>
  <si>
    <t>ДБ АО "Сбербанк"</t>
  </si>
  <si>
    <t xml:space="preserve">кол-во </t>
  </si>
  <si>
    <t>АО "Народный Банк Казахастана"</t>
  </si>
  <si>
    <t>Итого</t>
  </si>
  <si>
    <t>Актюбинская область</t>
  </si>
  <si>
    <t>Алматинская область</t>
  </si>
  <si>
    <t>Атырауская область</t>
  </si>
  <si>
    <t>ВКО</t>
  </si>
  <si>
    <t>Жамбылская область</t>
  </si>
  <si>
    <t>ЗКО</t>
  </si>
  <si>
    <t>Карагандинская область</t>
  </si>
  <si>
    <t>Костанайская область</t>
  </si>
  <si>
    <t>Кызылординская область</t>
  </si>
  <si>
    <t>Мангистауская область</t>
  </si>
  <si>
    <t>Павлодарская область</t>
  </si>
  <si>
    <t>СКО</t>
  </si>
  <si>
    <t xml:space="preserve">Туркестанская область </t>
  </si>
  <si>
    <t>г.Шымкент</t>
  </si>
  <si>
    <t>г.Алматы</t>
  </si>
  <si>
    <t>г.Нур-Султан</t>
  </si>
  <si>
    <t>АО "First Heartland Jýsan Bank"</t>
  </si>
  <si>
    <t>МФО "РИЦ "Кызылорда"</t>
  </si>
  <si>
    <t>БВУ/МФО</t>
  </si>
  <si>
    <t>Сумма кредита (тенге)</t>
  </si>
  <si>
    <t>Сумма гарантии (тенге)</t>
  </si>
  <si>
    <t>Акмолинская область</t>
  </si>
  <si>
    <t>Наименование регионов</t>
  </si>
  <si>
    <t>АО «ForteBank»</t>
  </si>
  <si>
    <t>Данные по выданным договорам гарантии в рамках  
первого направления ГП ДКБ 2025
 (отчет за период с 01.09.20г. - 05.01.21.г.)</t>
  </si>
  <si>
    <t>Подписанные в разрезе регионов 2020г.</t>
  </si>
  <si>
    <t>Подписанные в разрезе регионов 2021г.</t>
  </si>
  <si>
    <t>Данные по выданным договорам гарантии в рамках  
первого направления ГП ДКБ 2025
 (отчет за период с 25.01.21. - 31.12.21.г.)</t>
  </si>
  <si>
    <t>Данные по выданным договорам гарантии в рамках  
первого направления Нацпроект 2021- 2025гг
 (отчет за период с 20.06.22г. - 31.12.22.г.)</t>
  </si>
  <si>
    <t>Подписанные в разрезе регионов 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</si>
</sst>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₸_-;\-* #,##0.00\ _₸_-;_-* &quot;-&quot;??\ _₸_-;_-@_-"/>
    <numFmt numFmtId="164" formatCode="_-* #,##0.00\ _₽_-;\-* #,##0.00\ _₽_-;_-* &quot;-&quot;??\ _₽_-;_-@_-"/>
    <numFmt numFmtId="165" formatCode="_-* #,##0\ _₸_-;\-* #,##0\ _₸_-;_-* &quot;-&quot;??\ _₸_-;_-@_-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6F6E7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71">
    <xf numFmtId="0" fontId="0" fillId="0" borderId="0" xfId="0"/>
    <xf numFmtId="43" fontId="2" fillId="0" borderId="1" xfId="1" applyFont="1" applyBorder="1"/>
    <xf numFmtId="4" fontId="2" fillId="0" borderId="0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43" fontId="2" fillId="0" borderId="1" xfId="1" applyFont="1" applyFill="1" applyBorder="1" applyAlignment="1">
      <alignment horizontal="center"/>
    </xf>
    <xf numFmtId="9" fontId="2" fillId="0" borderId="0" xfId="2" applyFont="1" applyFill="1" applyBorder="1" applyAlignment="1">
      <alignment horizontal="center"/>
    </xf>
    <xf numFmtId="43" fontId="2" fillId="0" borderId="1" xfId="1" applyFont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Border="1"/>
    <xf numFmtId="0" fontId="2" fillId="0" borderId="0" xfId="0" applyFont="1" applyAlignment="1">
      <alignment horizontal="center"/>
    </xf>
    <xf numFmtId="43" fontId="2" fillId="0" borderId="0" xfId="1" applyFont="1" applyAlignment="1">
      <alignment horizontal="center"/>
    </xf>
    <xf numFmtId="0" fontId="2" fillId="0" borderId="0" xfId="0" applyFont="1" applyFill="1" applyAlignment="1">
      <alignment horizontal="center"/>
    </xf>
    <xf numFmtId="43" fontId="2" fillId="0" borderId="0" xfId="1" applyFont="1"/>
    <xf numFmtId="43" fontId="2" fillId="0" borderId="1" xfId="1" applyFont="1" applyFill="1" applyBorder="1"/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165" fontId="2" fillId="0" borderId="0" xfId="1" applyNumberFormat="1" applyFont="1" applyAlignment="1">
      <alignment horizontal="center"/>
    </xf>
    <xf numFmtId="165" fontId="2" fillId="5" borderId="3" xfId="0" applyNumberFormat="1" applyFont="1" applyFill="1" applyBorder="1"/>
    <xf numFmtId="43" fontId="2" fillId="0" borderId="0" xfId="1" applyFont="1" applyAlignment="1">
      <alignment vertical="center"/>
    </xf>
    <xf numFmtId="0" fontId="3" fillId="3" borderId="7" xfId="0" applyFont="1" applyFill="1" applyBorder="1" applyAlignment="1">
      <alignment horizontal="center" vertical="center" wrapText="1"/>
    </xf>
    <xf numFmtId="165" fontId="3" fillId="3" borderId="5" xfId="1" applyNumberFormat="1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43" fontId="3" fillId="3" borderId="9" xfId="0" applyNumberFormat="1" applyFont="1" applyFill="1" applyBorder="1" applyAlignment="1">
      <alignment horizontal="center"/>
    </xf>
    <xf numFmtId="43" fontId="3" fillId="3" borderId="10" xfId="0" applyNumberFormat="1" applyFont="1" applyFill="1" applyBorder="1" applyAlignment="1">
      <alignment horizontal="center"/>
    </xf>
    <xf numFmtId="165" fontId="3" fillId="3" borderId="4" xfId="0" applyNumberFormat="1" applyFont="1" applyFill="1" applyBorder="1"/>
    <xf numFmtId="0" fontId="2" fillId="2" borderId="1" xfId="0" applyFont="1" applyFill="1" applyBorder="1"/>
    <xf numFmtId="43" fontId="2" fillId="0" borderId="0" xfId="1" applyFont="1" applyAlignment="1">
      <alignment horizontal="center" vertical="center"/>
    </xf>
    <xf numFmtId="43" fontId="2" fillId="6" borderId="2" xfId="1" applyFont="1" applyFill="1" applyBorder="1" applyAlignment="1">
      <alignment horizontal="center"/>
    </xf>
    <xf numFmtId="165" fontId="2" fillId="4" borderId="1" xfId="1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 wrapText="1"/>
    </xf>
    <xf numFmtId="165" fontId="3" fillId="3" borderId="6" xfId="1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/>
    </xf>
    <xf numFmtId="43" fontId="3" fillId="2" borderId="9" xfId="0" applyNumberFormat="1" applyFont="1" applyFill="1" applyBorder="1" applyAlignment="1">
      <alignment horizontal="center"/>
    </xf>
    <xf numFmtId="165" fontId="3" fillId="3" borderId="9" xfId="1" applyNumberFormat="1" applyFont="1" applyFill="1" applyBorder="1" applyAlignment="1">
      <alignment horizontal="center"/>
    </xf>
    <xf numFmtId="43" fontId="3" fillId="6" borderId="9" xfId="0" applyNumberFormat="1" applyFont="1" applyFill="1" applyBorder="1" applyAlignment="1">
      <alignment horizontal="center"/>
    </xf>
    <xf numFmtId="165" fontId="2" fillId="6" borderId="2" xfId="1" applyNumberFormat="1" applyFont="1" applyFill="1" applyBorder="1" applyAlignment="1">
      <alignment horizontal="center"/>
    </xf>
    <xf numFmtId="165" fontId="2" fillId="6" borderId="2" xfId="1" applyNumberFormat="1" applyFont="1" applyFill="1" applyBorder="1"/>
    <xf numFmtId="43" fontId="2" fillId="6" borderId="2" xfId="1" applyFont="1" applyFill="1" applyBorder="1"/>
    <xf numFmtId="165" fontId="2" fillId="6" borderId="12" xfId="1" applyNumberFormat="1" applyFont="1" applyFill="1" applyBorder="1"/>
    <xf numFmtId="43" fontId="2" fillId="6" borderId="12" xfId="1" applyFont="1" applyFill="1" applyBorder="1"/>
    <xf numFmtId="0" fontId="3" fillId="3" borderId="15" xfId="0" applyFont="1" applyFill="1" applyBorder="1" applyAlignment="1">
      <alignment horizontal="center" vertical="center" wrapText="1"/>
    </xf>
    <xf numFmtId="0" fontId="3" fillId="6" borderId="1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3" fillId="2" borderId="9" xfId="0" applyFont="1" applyFill="1" applyBorder="1"/>
    <xf numFmtId="3" fontId="3" fillId="2" borderId="9" xfId="0" applyNumberFormat="1" applyFont="1" applyFill="1" applyBorder="1" applyAlignment="1">
      <alignment horizontal="center"/>
    </xf>
    <xf numFmtId="43" fontId="3" fillId="2" borderId="9" xfId="1" applyFont="1" applyFill="1" applyBorder="1"/>
    <xf numFmtId="0" fontId="3" fillId="3" borderId="9" xfId="0" applyFont="1" applyFill="1" applyBorder="1" applyAlignment="1">
      <alignment horizontal="center" vertical="center" wrapText="1"/>
    </xf>
    <xf numFmtId="43" fontId="3" fillId="3" borderId="9" xfId="1" applyFont="1" applyFill="1" applyBorder="1"/>
    <xf numFmtId="43" fontId="3" fillId="3" borderId="11" xfId="1" applyFont="1" applyFill="1" applyBorder="1"/>
    <xf numFmtId="165" fontId="3" fillId="6" borderId="11" xfId="1" applyNumberFormat="1" applyFont="1" applyFill="1" applyBorder="1"/>
    <xf numFmtId="43" fontId="3" fillId="6" borderId="11" xfId="1" applyFont="1" applyFill="1" applyBorder="1"/>
    <xf numFmtId="165" fontId="2" fillId="6" borderId="1" xfId="1" applyNumberFormat="1" applyFont="1" applyFill="1" applyBorder="1" applyAlignment="1">
      <alignment horizontal="center"/>
    </xf>
    <xf numFmtId="43" fontId="2" fillId="0" borderId="0" xfId="0" applyNumberFormat="1" applyFont="1" applyAlignment="1">
      <alignment horizontal="center"/>
    </xf>
    <xf numFmtId="165" fontId="3" fillId="6" borderId="9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0" borderId="17" xfId="0" applyFont="1" applyBorder="1" applyAlignment="1">
      <alignment horizontal="center" vertical="center"/>
    </xf>
  </cellXfs>
  <cellStyles count="6">
    <cellStyle name="Обычный" xfId="0" builtinId="0"/>
    <cellStyle name="Обычный 2" xfId="3"/>
    <cellStyle name="Процентный" xfId="2" builtinId="5"/>
    <cellStyle name="Процентный 2" xfId="4"/>
    <cellStyle name="Финансовый" xfId="1" builtinId="3"/>
    <cellStyle name="Финансовый 2" xfId="5"/>
  </cellStyles>
  <dxfs count="0"/>
  <tableStyles count="0" defaultTableStyle="TableStyleMedium2" defaultPivotStyle="PivotStyleLight16"/>
  <colors>
    <mruColors>
      <color rgb="FFD6F6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X36"/>
  <sheetViews>
    <sheetView tabSelected="1" view="pageBreakPreview" zoomScale="90" zoomScaleNormal="80" zoomScaleSheetLayoutView="90" workbookViewId="0">
      <selection activeCell="M2" sqref="M2"/>
    </sheetView>
  </sheetViews>
  <sheetFormatPr defaultColWidth="9.140625" defaultRowHeight="15" x14ac:dyDescent="0.25"/>
  <cols>
    <col min="1" max="1" width="3.85546875" style="16" customWidth="1"/>
    <col min="2" max="2" width="26.85546875" style="12" customWidth="1"/>
    <col min="3" max="3" width="8.42578125" style="14" customWidth="1"/>
    <col min="4" max="4" width="20.28515625" style="14" customWidth="1"/>
    <col min="5" max="5" width="21.42578125" style="14" customWidth="1"/>
    <col min="6" max="6" width="10.7109375" style="14" customWidth="1"/>
    <col min="7" max="8" width="21.28515625" style="14" customWidth="1"/>
    <col min="9" max="9" width="11.42578125" style="14" customWidth="1"/>
    <col min="10" max="11" width="21.28515625" style="14" customWidth="1"/>
    <col min="12" max="12" width="11.28515625" style="21" customWidth="1"/>
    <col min="13" max="14" width="21.28515625" style="14" customWidth="1"/>
    <col min="15" max="15" width="4.28515625" style="13" customWidth="1"/>
    <col min="16" max="16" width="19.7109375" style="17" bestFit="1" customWidth="1"/>
    <col min="17" max="17" width="20.7109375" style="17" customWidth="1"/>
    <col min="18" max="18" width="22.140625" style="12" customWidth="1"/>
    <col min="19" max="16384" width="9.140625" style="12"/>
  </cols>
  <sheetData>
    <row r="1" spans="1:24" s="11" customFormat="1" ht="54" customHeight="1" thickBot="1" x14ac:dyDescent="0.3">
      <c r="A1" s="7"/>
      <c r="B1" s="65" t="s">
        <v>35</v>
      </c>
      <c r="C1" s="65"/>
      <c r="D1" s="65"/>
      <c r="E1" s="65"/>
      <c r="F1" s="66" t="s">
        <v>38</v>
      </c>
      <c r="G1" s="66"/>
      <c r="H1" s="66"/>
      <c r="I1" s="66" t="s">
        <v>39</v>
      </c>
      <c r="J1" s="66"/>
      <c r="K1" s="66"/>
      <c r="L1" s="19"/>
      <c r="M1" s="20"/>
      <c r="N1" s="20"/>
      <c r="O1" s="9"/>
      <c r="P1" s="23"/>
      <c r="Q1" s="23"/>
    </row>
    <row r="2" spans="1:24" s="10" customFormat="1" ht="56.25" customHeight="1" x14ac:dyDescent="0.25">
      <c r="A2" s="34" t="s">
        <v>0</v>
      </c>
      <c r="B2" s="35" t="s">
        <v>29</v>
      </c>
      <c r="C2" s="35" t="s">
        <v>8</v>
      </c>
      <c r="D2" s="36" t="s">
        <v>30</v>
      </c>
      <c r="E2" s="36" t="s">
        <v>31</v>
      </c>
      <c r="F2" s="37" t="s">
        <v>8</v>
      </c>
      <c r="G2" s="26" t="s">
        <v>30</v>
      </c>
      <c r="H2" s="26" t="s">
        <v>31</v>
      </c>
      <c r="I2" s="38" t="s">
        <v>8</v>
      </c>
      <c r="J2" s="38" t="s">
        <v>30</v>
      </c>
      <c r="K2" s="38" t="s">
        <v>31</v>
      </c>
      <c r="L2" s="39" t="s">
        <v>10</v>
      </c>
      <c r="M2" s="26" t="s">
        <v>30</v>
      </c>
      <c r="N2" s="24" t="s">
        <v>31</v>
      </c>
      <c r="O2" s="7"/>
      <c r="P2" s="31"/>
      <c r="Q2" s="31"/>
      <c r="S2" s="11"/>
      <c r="T2" s="11"/>
      <c r="U2" s="11"/>
      <c r="V2" s="11"/>
      <c r="W2" s="11"/>
      <c r="X2" s="11"/>
    </row>
    <row r="3" spans="1:24" x14ac:dyDescent="0.25">
      <c r="A3" s="40">
        <v>1</v>
      </c>
      <c r="B3" s="30" t="s">
        <v>9</v>
      </c>
      <c r="C3" s="3">
        <v>1691</v>
      </c>
      <c r="D3" s="4">
        <v>7757461837</v>
      </c>
      <c r="E3" s="4">
        <v>6586515966.9499998</v>
      </c>
      <c r="F3" s="3">
        <v>5009</v>
      </c>
      <c r="G3" s="4">
        <v>22205064017.399998</v>
      </c>
      <c r="H3" s="4">
        <v>18859434163.800007</v>
      </c>
      <c r="I3" s="62">
        <v>330</v>
      </c>
      <c r="J3" s="62">
        <v>2498297258</v>
      </c>
      <c r="K3" s="62">
        <v>2123552669.8400004</v>
      </c>
      <c r="L3" s="33">
        <f>C3+F3+I3</f>
        <v>7030</v>
      </c>
      <c r="M3" s="33">
        <f>D3+G3+J3</f>
        <v>32460823112.399998</v>
      </c>
      <c r="N3" s="33">
        <f t="shared" ref="N3" si="0">E3+H3+K3</f>
        <v>27569502800.590008</v>
      </c>
      <c r="O3" s="5"/>
    </row>
    <row r="4" spans="1:24" x14ac:dyDescent="0.25">
      <c r="A4" s="40">
        <v>2</v>
      </c>
      <c r="B4" s="30" t="s">
        <v>7</v>
      </c>
      <c r="C4" s="3">
        <v>1060</v>
      </c>
      <c r="D4" s="4">
        <v>7407061598</v>
      </c>
      <c r="E4" s="4">
        <v>6290863268.3000002</v>
      </c>
      <c r="F4" s="3">
        <v>4363</v>
      </c>
      <c r="G4" s="4">
        <v>28307435253</v>
      </c>
      <c r="H4" s="4">
        <v>24076174165.049999</v>
      </c>
      <c r="I4" s="62"/>
      <c r="J4" s="62"/>
      <c r="K4" s="62"/>
      <c r="L4" s="33">
        <f t="shared" ref="L4:L13" si="1">C4+F4+I4</f>
        <v>5423</v>
      </c>
      <c r="M4" s="33">
        <f t="shared" ref="M4:M13" si="2">D4+G4+J4</f>
        <v>35714496851</v>
      </c>
      <c r="N4" s="33">
        <f t="shared" ref="N4:N13" si="3">E4+H4+K4</f>
        <v>30367037433.349998</v>
      </c>
      <c r="O4" s="5"/>
    </row>
    <row r="5" spans="1:24" x14ac:dyDescent="0.25">
      <c r="A5" s="40">
        <v>3</v>
      </c>
      <c r="B5" s="30" t="s">
        <v>3</v>
      </c>
      <c r="C5" s="3">
        <v>559</v>
      </c>
      <c r="D5" s="4">
        <v>2377019249</v>
      </c>
      <c r="E5" s="4">
        <v>2019463361.4000001</v>
      </c>
      <c r="F5" s="3">
        <v>2974</v>
      </c>
      <c r="G5" s="4">
        <v>14388977649</v>
      </c>
      <c r="H5" s="4">
        <v>12172966928.07</v>
      </c>
      <c r="I5" s="62"/>
      <c r="J5" s="62"/>
      <c r="K5" s="62"/>
      <c r="L5" s="33">
        <f t="shared" si="1"/>
        <v>3533</v>
      </c>
      <c r="M5" s="33">
        <f t="shared" si="2"/>
        <v>16765996898</v>
      </c>
      <c r="N5" s="33">
        <f t="shared" si="3"/>
        <v>14192430289.469999</v>
      </c>
      <c r="O5" s="5"/>
    </row>
    <row r="6" spans="1:24" x14ac:dyDescent="0.25">
      <c r="A6" s="40">
        <v>4</v>
      </c>
      <c r="B6" s="30" t="s">
        <v>1</v>
      </c>
      <c r="C6" s="3">
        <v>290</v>
      </c>
      <c r="D6" s="4">
        <v>1403699197</v>
      </c>
      <c r="E6" s="4">
        <v>1191443417.6399999</v>
      </c>
      <c r="F6" s="3">
        <v>298</v>
      </c>
      <c r="G6" s="4">
        <v>2124897290</v>
      </c>
      <c r="H6" s="4">
        <v>1806162696.5</v>
      </c>
      <c r="I6" s="62"/>
      <c r="J6" s="62"/>
      <c r="K6" s="62"/>
      <c r="L6" s="33">
        <f t="shared" si="1"/>
        <v>588</v>
      </c>
      <c r="M6" s="33">
        <f t="shared" si="2"/>
        <v>3528596487</v>
      </c>
      <c r="N6" s="33">
        <f t="shared" si="3"/>
        <v>2997606114.1399999</v>
      </c>
      <c r="O6" s="5"/>
    </row>
    <row r="7" spans="1:24" x14ac:dyDescent="0.25">
      <c r="A7" s="40">
        <v>5</v>
      </c>
      <c r="B7" s="30" t="s">
        <v>27</v>
      </c>
      <c r="C7" s="3">
        <v>66</v>
      </c>
      <c r="D7" s="4">
        <v>723600000</v>
      </c>
      <c r="E7" s="4">
        <v>615060000</v>
      </c>
      <c r="F7" s="3">
        <v>346</v>
      </c>
      <c r="G7" s="4">
        <v>4513685532.46</v>
      </c>
      <c r="H7" s="4">
        <v>3795396915.29</v>
      </c>
      <c r="I7" s="62">
        <v>1</v>
      </c>
      <c r="J7" s="62">
        <v>4060000</v>
      </c>
      <c r="K7" s="62">
        <v>3451000</v>
      </c>
      <c r="L7" s="33">
        <f t="shared" si="1"/>
        <v>413</v>
      </c>
      <c r="M7" s="33">
        <f t="shared" si="2"/>
        <v>5241345532.46</v>
      </c>
      <c r="N7" s="33">
        <f t="shared" si="3"/>
        <v>4413907915.29</v>
      </c>
      <c r="O7" s="5"/>
    </row>
    <row r="8" spans="1:24" x14ac:dyDescent="0.25">
      <c r="A8" s="40">
        <v>6</v>
      </c>
      <c r="B8" s="30" t="s">
        <v>34</v>
      </c>
      <c r="C8" s="3">
        <v>28</v>
      </c>
      <c r="D8" s="4">
        <v>233200000</v>
      </c>
      <c r="E8" s="4">
        <v>198220000</v>
      </c>
      <c r="F8" s="3">
        <v>84</v>
      </c>
      <c r="G8" s="4">
        <v>710250000</v>
      </c>
      <c r="H8" s="4">
        <v>522736066</v>
      </c>
      <c r="I8" s="62"/>
      <c r="J8" s="62"/>
      <c r="K8" s="62"/>
      <c r="L8" s="33">
        <f t="shared" si="1"/>
        <v>112</v>
      </c>
      <c r="M8" s="33">
        <f t="shared" si="2"/>
        <v>943450000</v>
      </c>
      <c r="N8" s="33">
        <f t="shared" si="3"/>
        <v>720956066</v>
      </c>
      <c r="O8" s="5"/>
    </row>
    <row r="9" spans="1:24" x14ac:dyDescent="0.25">
      <c r="A9" s="40">
        <v>7</v>
      </c>
      <c r="B9" s="30" t="s">
        <v>5</v>
      </c>
      <c r="C9" s="3">
        <v>18</v>
      </c>
      <c r="D9" s="4">
        <v>133306062</v>
      </c>
      <c r="E9" s="4">
        <v>113310152.7</v>
      </c>
      <c r="F9" s="3">
        <v>242</v>
      </c>
      <c r="G9" s="4">
        <v>2011669580</v>
      </c>
      <c r="H9" s="4">
        <v>1700765943</v>
      </c>
      <c r="I9" s="62">
        <v>10</v>
      </c>
      <c r="J9" s="62">
        <v>91549070</v>
      </c>
      <c r="K9" s="62">
        <v>77816710</v>
      </c>
      <c r="L9" s="33">
        <f t="shared" si="1"/>
        <v>270</v>
      </c>
      <c r="M9" s="33">
        <f t="shared" si="2"/>
        <v>2236524712</v>
      </c>
      <c r="N9" s="33">
        <f t="shared" si="3"/>
        <v>1891892805.7</v>
      </c>
      <c r="O9" s="5"/>
    </row>
    <row r="10" spans="1:24" x14ac:dyDescent="0.25">
      <c r="A10" s="40">
        <v>8</v>
      </c>
      <c r="B10" s="30" t="s">
        <v>2</v>
      </c>
      <c r="C10" s="3">
        <v>17</v>
      </c>
      <c r="D10" s="4">
        <v>83500000</v>
      </c>
      <c r="E10" s="4">
        <v>70975000</v>
      </c>
      <c r="F10" s="3">
        <v>8</v>
      </c>
      <c r="G10" s="4">
        <v>109056073</v>
      </c>
      <c r="H10" s="4">
        <v>92697662.049999997</v>
      </c>
      <c r="I10" s="62"/>
      <c r="J10" s="62"/>
      <c r="K10" s="62"/>
      <c r="L10" s="33">
        <f t="shared" si="1"/>
        <v>25</v>
      </c>
      <c r="M10" s="33">
        <f t="shared" si="2"/>
        <v>192556073</v>
      </c>
      <c r="N10" s="33">
        <f t="shared" si="3"/>
        <v>163672662.05000001</v>
      </c>
      <c r="O10" s="5"/>
    </row>
    <row r="11" spans="1:24" x14ac:dyDescent="0.25">
      <c r="A11" s="40">
        <v>9</v>
      </c>
      <c r="B11" s="30" t="s">
        <v>6</v>
      </c>
      <c r="C11" s="3">
        <v>10</v>
      </c>
      <c r="D11" s="4">
        <v>73960500</v>
      </c>
      <c r="E11" s="4">
        <v>62866425</v>
      </c>
      <c r="F11" s="3">
        <v>50</v>
      </c>
      <c r="G11" s="4">
        <v>460550000</v>
      </c>
      <c r="H11" s="4">
        <v>367977700</v>
      </c>
      <c r="I11" s="62"/>
      <c r="J11" s="62"/>
      <c r="K11" s="62"/>
      <c r="L11" s="33">
        <f t="shared" si="1"/>
        <v>60</v>
      </c>
      <c r="M11" s="33">
        <f t="shared" si="2"/>
        <v>534510500</v>
      </c>
      <c r="N11" s="33">
        <f t="shared" si="3"/>
        <v>430844125</v>
      </c>
      <c r="O11" s="5"/>
    </row>
    <row r="12" spans="1:24" x14ac:dyDescent="0.25">
      <c r="A12" s="40">
        <v>10</v>
      </c>
      <c r="B12" s="30" t="s">
        <v>28</v>
      </c>
      <c r="C12" s="3">
        <v>9</v>
      </c>
      <c r="D12" s="4">
        <v>136000000</v>
      </c>
      <c r="E12" s="4">
        <v>115600000</v>
      </c>
      <c r="F12" s="3">
        <v>2</v>
      </c>
      <c r="G12" s="4">
        <v>35000000</v>
      </c>
      <c r="H12" s="4">
        <v>29750000</v>
      </c>
      <c r="I12" s="62"/>
      <c r="J12" s="62"/>
      <c r="K12" s="62"/>
      <c r="L12" s="33">
        <f t="shared" si="1"/>
        <v>11</v>
      </c>
      <c r="M12" s="33">
        <f t="shared" si="2"/>
        <v>171000000</v>
      </c>
      <c r="N12" s="33">
        <f t="shared" si="3"/>
        <v>145350000</v>
      </c>
    </row>
    <row r="13" spans="1:24" x14ac:dyDescent="0.25">
      <c r="A13" s="40">
        <v>11</v>
      </c>
      <c r="B13" s="30" t="s">
        <v>4</v>
      </c>
      <c r="C13" s="3">
        <v>1</v>
      </c>
      <c r="D13" s="4">
        <v>5000000</v>
      </c>
      <c r="E13" s="4">
        <v>4250000</v>
      </c>
      <c r="F13" s="3">
        <v>21</v>
      </c>
      <c r="G13" s="4">
        <v>273119700</v>
      </c>
      <c r="H13" s="4">
        <v>226100000</v>
      </c>
      <c r="I13" s="62"/>
      <c r="J13" s="62"/>
      <c r="K13" s="62"/>
      <c r="L13" s="33">
        <f t="shared" si="1"/>
        <v>22</v>
      </c>
      <c r="M13" s="33">
        <f t="shared" si="2"/>
        <v>278119700</v>
      </c>
      <c r="N13" s="33">
        <f t="shared" si="3"/>
        <v>230350000</v>
      </c>
    </row>
    <row r="14" spans="1:24" ht="15.75" thickBot="1" x14ac:dyDescent="0.3">
      <c r="A14" s="68" t="s">
        <v>10</v>
      </c>
      <c r="B14" s="69"/>
      <c r="C14" s="41">
        <f t="shared" ref="C14:N14" si="4">SUM(C3:C13)</f>
        <v>3749</v>
      </c>
      <c r="D14" s="42">
        <f t="shared" si="4"/>
        <v>20333808443</v>
      </c>
      <c r="E14" s="42">
        <f t="shared" si="4"/>
        <v>17268567591.989998</v>
      </c>
      <c r="F14" s="43">
        <f t="shared" si="4"/>
        <v>13397</v>
      </c>
      <c r="G14" s="27">
        <f t="shared" si="4"/>
        <v>75139705094.860001</v>
      </c>
      <c r="H14" s="27">
        <f>SUM(H3:H13)</f>
        <v>63650162239.76001</v>
      </c>
      <c r="I14" s="64">
        <f>SUM(I3:I13)</f>
        <v>341</v>
      </c>
      <c r="J14" s="44">
        <f t="shared" ref="J14:K14" si="5">SUM(J3:J13)</f>
        <v>2593906328</v>
      </c>
      <c r="K14" s="44">
        <f t="shared" si="5"/>
        <v>2204820379.8400002</v>
      </c>
      <c r="L14" s="43">
        <f>SUM(L3:L13)</f>
        <v>17487</v>
      </c>
      <c r="M14" s="27">
        <f t="shared" si="4"/>
        <v>98067419865.860001</v>
      </c>
      <c r="N14" s="28">
        <f t="shared" si="4"/>
        <v>83123550211.589996</v>
      </c>
    </row>
    <row r="15" spans="1:24" x14ac:dyDescent="0.25">
      <c r="A15" s="2"/>
      <c r="D15" s="15"/>
      <c r="E15" s="15"/>
      <c r="F15" s="15"/>
      <c r="G15" s="15"/>
      <c r="H15" s="15"/>
      <c r="I15" s="15"/>
      <c r="J15" s="15"/>
      <c r="K15" s="15"/>
      <c r="M15" s="15"/>
      <c r="N15" s="15"/>
    </row>
    <row r="16" spans="1:24" x14ac:dyDescent="0.25">
      <c r="A16" s="2"/>
      <c r="C16" s="12"/>
      <c r="I16" s="63"/>
    </row>
    <row r="17" spans="1:14" ht="53.25" customHeight="1" thickBot="1" x14ac:dyDescent="0.3">
      <c r="A17" s="10"/>
      <c r="B17" s="67" t="s">
        <v>36</v>
      </c>
      <c r="C17" s="67"/>
      <c r="D17" s="67"/>
      <c r="E17" s="67"/>
      <c r="F17" s="67" t="s">
        <v>37</v>
      </c>
      <c r="G17" s="67"/>
      <c r="H17" s="67"/>
      <c r="I17" s="70" t="s">
        <v>40</v>
      </c>
      <c r="J17" s="70"/>
      <c r="K17" s="70"/>
      <c r="L17" s="11"/>
      <c r="M17" s="11"/>
      <c r="N17" s="11"/>
    </row>
    <row r="18" spans="1:14" ht="28.5" x14ac:dyDescent="0.25">
      <c r="A18" s="34" t="s">
        <v>0</v>
      </c>
      <c r="B18" s="35" t="s">
        <v>33</v>
      </c>
      <c r="C18" s="35" t="s">
        <v>8</v>
      </c>
      <c r="D18" s="36" t="s">
        <v>30</v>
      </c>
      <c r="E18" s="36" t="s">
        <v>31</v>
      </c>
      <c r="F18" s="26" t="s">
        <v>8</v>
      </c>
      <c r="G18" s="26" t="s">
        <v>30</v>
      </c>
      <c r="H18" s="50" t="s">
        <v>31</v>
      </c>
      <c r="I18" s="51" t="s">
        <v>8</v>
      </c>
      <c r="J18" s="51" t="s">
        <v>30</v>
      </c>
      <c r="K18" s="51" t="s">
        <v>31</v>
      </c>
      <c r="L18" s="25" t="s">
        <v>10</v>
      </c>
      <c r="M18" s="26" t="s">
        <v>30</v>
      </c>
      <c r="N18" s="24" t="s">
        <v>31</v>
      </c>
    </row>
    <row r="19" spans="1:14" x14ac:dyDescent="0.25">
      <c r="A19" s="52">
        <v>1</v>
      </c>
      <c r="B19" s="30" t="s">
        <v>32</v>
      </c>
      <c r="C19" s="8">
        <v>153</v>
      </c>
      <c r="D19" s="6">
        <v>970121686</v>
      </c>
      <c r="E19" s="6">
        <v>824603433.10000002</v>
      </c>
      <c r="F19" s="8">
        <v>334</v>
      </c>
      <c r="G19" s="6">
        <v>2795940001</v>
      </c>
      <c r="H19" s="6">
        <v>2359323650.8499999</v>
      </c>
      <c r="I19" s="45">
        <v>14</v>
      </c>
      <c r="J19" s="32">
        <v>176550000</v>
      </c>
      <c r="K19" s="32">
        <v>150067500</v>
      </c>
      <c r="L19" s="22">
        <f>C19+F19+I19</f>
        <v>501</v>
      </c>
      <c r="M19" s="22">
        <f>D19+G19+J19</f>
        <v>3942611687</v>
      </c>
      <c r="N19" s="22">
        <f>E19+H19+K19</f>
        <v>3333994583.9499998</v>
      </c>
    </row>
    <row r="20" spans="1:14" x14ac:dyDescent="0.25">
      <c r="A20" s="52">
        <v>2</v>
      </c>
      <c r="B20" s="30" t="s">
        <v>11</v>
      </c>
      <c r="C20" s="8">
        <v>329</v>
      </c>
      <c r="D20" s="6">
        <v>1957857298</v>
      </c>
      <c r="E20" s="1">
        <v>1659298861.8999999</v>
      </c>
      <c r="F20" s="8">
        <v>1620</v>
      </c>
      <c r="G20" s="6">
        <v>8995871043</v>
      </c>
      <c r="H20" s="1">
        <v>7592713098.2999983</v>
      </c>
      <c r="I20" s="46">
        <v>83</v>
      </c>
      <c r="J20" s="47">
        <v>587674900</v>
      </c>
      <c r="K20" s="47">
        <v>499523665.39999998</v>
      </c>
      <c r="L20" s="22">
        <f t="shared" ref="L20:L34" si="6">C20+F20+I20</f>
        <v>2032</v>
      </c>
      <c r="M20" s="22">
        <f t="shared" ref="M20:M35" si="7">D20+G20+J20</f>
        <v>11541403241</v>
      </c>
      <c r="N20" s="22">
        <f t="shared" ref="N20:N35" si="8">E20+H20+K20</f>
        <v>9751535625.5999985</v>
      </c>
    </row>
    <row r="21" spans="1:14" x14ac:dyDescent="0.25">
      <c r="A21" s="52">
        <v>3</v>
      </c>
      <c r="B21" s="30" t="s">
        <v>12</v>
      </c>
      <c r="C21" s="8">
        <v>138</v>
      </c>
      <c r="D21" s="1">
        <v>779795628</v>
      </c>
      <c r="E21" s="1">
        <v>662826286</v>
      </c>
      <c r="F21" s="8">
        <v>807</v>
      </c>
      <c r="G21" s="1">
        <v>4492749537</v>
      </c>
      <c r="H21" s="1">
        <v>3811462016.5599999</v>
      </c>
      <c r="I21" s="46">
        <v>4</v>
      </c>
      <c r="J21" s="47">
        <v>27800000</v>
      </c>
      <c r="K21" s="47">
        <v>23630000</v>
      </c>
      <c r="L21" s="22">
        <f t="shared" si="6"/>
        <v>949</v>
      </c>
      <c r="M21" s="22">
        <f t="shared" si="7"/>
        <v>5300345165</v>
      </c>
      <c r="N21" s="22">
        <f t="shared" si="8"/>
        <v>4497918302.5599995</v>
      </c>
    </row>
    <row r="22" spans="1:14" x14ac:dyDescent="0.25">
      <c r="A22" s="52">
        <v>4</v>
      </c>
      <c r="B22" s="30" t="s">
        <v>13</v>
      </c>
      <c r="C22" s="8">
        <v>210</v>
      </c>
      <c r="D22" s="1">
        <v>1079579281</v>
      </c>
      <c r="E22" s="1">
        <v>917664388.53999996</v>
      </c>
      <c r="F22" s="8">
        <v>485</v>
      </c>
      <c r="G22" s="1">
        <v>2361572188</v>
      </c>
      <c r="H22" s="1">
        <v>1988213909.6499999</v>
      </c>
      <c r="I22" s="46">
        <v>25</v>
      </c>
      <c r="J22" s="47">
        <v>237513813</v>
      </c>
      <c r="K22" s="47">
        <v>201886741.09999999</v>
      </c>
      <c r="L22" s="22">
        <f t="shared" si="6"/>
        <v>720</v>
      </c>
      <c r="M22" s="22">
        <f t="shared" si="7"/>
        <v>3678665282</v>
      </c>
      <c r="N22" s="22">
        <f t="shared" si="8"/>
        <v>3107765039.2899995</v>
      </c>
    </row>
    <row r="23" spans="1:14" x14ac:dyDescent="0.25">
      <c r="A23" s="52">
        <v>5</v>
      </c>
      <c r="B23" s="30" t="s">
        <v>14</v>
      </c>
      <c r="C23" s="8">
        <v>246</v>
      </c>
      <c r="D23" s="1">
        <v>1405221030</v>
      </c>
      <c r="E23" s="1">
        <v>1186831372.6000001</v>
      </c>
      <c r="F23" s="8">
        <v>684</v>
      </c>
      <c r="G23" s="1">
        <v>3615642960</v>
      </c>
      <c r="H23" s="1">
        <v>3071987616.3000002</v>
      </c>
      <c r="I23" s="46">
        <v>18</v>
      </c>
      <c r="J23" s="47">
        <v>97634407</v>
      </c>
      <c r="K23" s="47">
        <v>82989245.939999998</v>
      </c>
      <c r="L23" s="22">
        <f t="shared" si="6"/>
        <v>948</v>
      </c>
      <c r="M23" s="22">
        <f t="shared" si="7"/>
        <v>5118498397</v>
      </c>
      <c r="N23" s="22">
        <f t="shared" si="8"/>
        <v>4341808234.8400002</v>
      </c>
    </row>
    <row r="24" spans="1:14" x14ac:dyDescent="0.25">
      <c r="A24" s="52">
        <v>6</v>
      </c>
      <c r="B24" s="30" t="s">
        <v>15</v>
      </c>
      <c r="C24" s="8">
        <v>131</v>
      </c>
      <c r="D24" s="1">
        <v>870511090</v>
      </c>
      <c r="E24" s="1">
        <v>739934426.5</v>
      </c>
      <c r="F24" s="8">
        <v>905</v>
      </c>
      <c r="G24" s="1">
        <v>4492928414</v>
      </c>
      <c r="H24" s="1">
        <v>3781744153.3500004</v>
      </c>
      <c r="I24" s="46"/>
      <c r="J24" s="47"/>
      <c r="K24" s="47"/>
      <c r="L24" s="22">
        <f t="shared" si="6"/>
        <v>1036</v>
      </c>
      <c r="M24" s="22">
        <f t="shared" si="7"/>
        <v>5363439504</v>
      </c>
      <c r="N24" s="22">
        <f t="shared" si="8"/>
        <v>4521678579.8500004</v>
      </c>
    </row>
    <row r="25" spans="1:14" x14ac:dyDescent="0.25">
      <c r="A25" s="52">
        <v>7</v>
      </c>
      <c r="B25" s="30" t="s">
        <v>16</v>
      </c>
      <c r="C25" s="8">
        <v>224</v>
      </c>
      <c r="D25" s="1">
        <v>1006568885</v>
      </c>
      <c r="E25" s="1">
        <v>855583552.25</v>
      </c>
      <c r="F25" s="8">
        <v>521</v>
      </c>
      <c r="G25" s="1">
        <v>2612227107</v>
      </c>
      <c r="H25" s="1">
        <v>2220227840.9499998</v>
      </c>
      <c r="I25" s="46">
        <v>22</v>
      </c>
      <c r="J25" s="47">
        <v>130272000</v>
      </c>
      <c r="K25" s="47">
        <v>110731200</v>
      </c>
      <c r="L25" s="22">
        <f t="shared" si="6"/>
        <v>767</v>
      </c>
      <c r="M25" s="22">
        <f t="shared" si="7"/>
        <v>3749067992</v>
      </c>
      <c r="N25" s="22">
        <f t="shared" si="8"/>
        <v>3186542593.1999998</v>
      </c>
    </row>
    <row r="26" spans="1:14" x14ac:dyDescent="0.25">
      <c r="A26" s="52">
        <v>8</v>
      </c>
      <c r="B26" s="30" t="s">
        <v>17</v>
      </c>
      <c r="C26" s="8">
        <v>212</v>
      </c>
      <c r="D26" s="1">
        <v>1074066078</v>
      </c>
      <c r="E26" s="1">
        <v>911955266.05000007</v>
      </c>
      <c r="F26" s="8">
        <v>892</v>
      </c>
      <c r="G26" s="1">
        <v>4863055108</v>
      </c>
      <c r="H26" s="1">
        <v>4129886884.4100003</v>
      </c>
      <c r="I26" s="46">
        <v>19</v>
      </c>
      <c r="J26" s="47">
        <v>229534070</v>
      </c>
      <c r="K26" s="47">
        <v>195103960</v>
      </c>
      <c r="L26" s="22">
        <f t="shared" si="6"/>
        <v>1123</v>
      </c>
      <c r="M26" s="22">
        <f t="shared" si="7"/>
        <v>6166655256</v>
      </c>
      <c r="N26" s="22">
        <f t="shared" si="8"/>
        <v>5236946110.46</v>
      </c>
    </row>
    <row r="27" spans="1:14" x14ac:dyDescent="0.25">
      <c r="A27" s="52">
        <v>9</v>
      </c>
      <c r="B27" s="30" t="s">
        <v>18</v>
      </c>
      <c r="C27" s="8">
        <v>167</v>
      </c>
      <c r="D27" s="1">
        <v>964986746</v>
      </c>
      <c r="E27" s="1">
        <v>820238734.39999998</v>
      </c>
      <c r="F27" s="8">
        <v>573</v>
      </c>
      <c r="G27" s="1">
        <v>3925700762.46</v>
      </c>
      <c r="H27" s="1">
        <v>3321064898.0800004</v>
      </c>
      <c r="I27" s="46">
        <v>40</v>
      </c>
      <c r="J27" s="47">
        <v>266013758</v>
      </c>
      <c r="K27" s="47">
        <v>226111694.30000001</v>
      </c>
      <c r="L27" s="22">
        <f t="shared" si="6"/>
        <v>780</v>
      </c>
      <c r="M27" s="22">
        <f t="shared" si="7"/>
        <v>5156701266.46</v>
      </c>
      <c r="N27" s="22">
        <f t="shared" si="8"/>
        <v>4367415326.7800007</v>
      </c>
    </row>
    <row r="28" spans="1:14" x14ac:dyDescent="0.25">
      <c r="A28" s="52">
        <v>10</v>
      </c>
      <c r="B28" s="30" t="s">
        <v>19</v>
      </c>
      <c r="C28" s="8">
        <v>444</v>
      </c>
      <c r="D28" s="1">
        <v>2115171104</v>
      </c>
      <c r="E28" s="1">
        <v>1797895438.4000001</v>
      </c>
      <c r="F28" s="8">
        <v>877</v>
      </c>
      <c r="G28" s="1">
        <v>4088122282</v>
      </c>
      <c r="H28" s="1">
        <v>3472971706.3700004</v>
      </c>
      <c r="I28" s="46">
        <v>24</v>
      </c>
      <c r="J28" s="47">
        <v>117504979</v>
      </c>
      <c r="K28" s="47">
        <v>99879232.200000003</v>
      </c>
      <c r="L28" s="22">
        <f t="shared" si="6"/>
        <v>1345</v>
      </c>
      <c r="M28" s="22">
        <f t="shared" si="7"/>
        <v>6320798365</v>
      </c>
      <c r="N28" s="22">
        <f t="shared" si="8"/>
        <v>5370746376.9700003</v>
      </c>
    </row>
    <row r="29" spans="1:14" x14ac:dyDescent="0.25">
      <c r="A29" s="52">
        <v>11</v>
      </c>
      <c r="B29" s="30" t="s">
        <v>20</v>
      </c>
      <c r="C29" s="8">
        <v>314</v>
      </c>
      <c r="D29" s="1">
        <v>1705527912</v>
      </c>
      <c r="E29" s="1">
        <v>1449698725.3500004</v>
      </c>
      <c r="F29" s="8">
        <v>687</v>
      </c>
      <c r="G29" s="1">
        <v>6091167358</v>
      </c>
      <c r="H29" s="1">
        <v>5113924642.000001</v>
      </c>
      <c r="I29" s="46">
        <v>17</v>
      </c>
      <c r="J29" s="47">
        <v>162720777</v>
      </c>
      <c r="K29" s="47">
        <v>138312660.5</v>
      </c>
      <c r="L29" s="22">
        <f t="shared" si="6"/>
        <v>1018</v>
      </c>
      <c r="M29" s="22">
        <f t="shared" si="7"/>
        <v>7959416047</v>
      </c>
      <c r="N29" s="22">
        <f t="shared" si="8"/>
        <v>6701936027.8500013</v>
      </c>
    </row>
    <row r="30" spans="1:14" x14ac:dyDescent="0.25">
      <c r="A30" s="52">
        <v>12</v>
      </c>
      <c r="B30" s="30" t="s">
        <v>21</v>
      </c>
      <c r="C30" s="8">
        <v>161</v>
      </c>
      <c r="D30" s="1">
        <v>854034376</v>
      </c>
      <c r="E30" s="1">
        <v>725902219.20000005</v>
      </c>
      <c r="F30" s="8">
        <v>527</v>
      </c>
      <c r="G30" s="1">
        <v>2814478346</v>
      </c>
      <c r="H30" s="1">
        <v>2380156786.8899999</v>
      </c>
      <c r="I30" s="46">
        <v>27</v>
      </c>
      <c r="J30" s="47">
        <v>209908367</v>
      </c>
      <c r="K30" s="47">
        <v>178422112.10000002</v>
      </c>
      <c r="L30" s="22">
        <f t="shared" si="6"/>
        <v>715</v>
      </c>
      <c r="M30" s="22">
        <f t="shared" si="7"/>
        <v>3878421089</v>
      </c>
      <c r="N30" s="22">
        <f t="shared" si="8"/>
        <v>3284481118.1900001</v>
      </c>
    </row>
    <row r="31" spans="1:14" x14ac:dyDescent="0.25">
      <c r="A31" s="52">
        <v>13</v>
      </c>
      <c r="B31" s="30" t="s">
        <v>22</v>
      </c>
      <c r="C31" s="8">
        <v>76</v>
      </c>
      <c r="D31" s="1">
        <v>612303794</v>
      </c>
      <c r="E31" s="1">
        <v>520458224.89999998</v>
      </c>
      <c r="F31" s="8">
        <v>396</v>
      </c>
      <c r="G31" s="1">
        <v>2507429880</v>
      </c>
      <c r="H31" s="1">
        <v>2120013397.1499999</v>
      </c>
      <c r="I31" s="46">
        <v>10</v>
      </c>
      <c r="J31" s="47">
        <v>127887599</v>
      </c>
      <c r="K31" s="47">
        <v>108704459</v>
      </c>
      <c r="L31" s="22">
        <f t="shared" si="6"/>
        <v>482</v>
      </c>
      <c r="M31" s="22">
        <f t="shared" si="7"/>
        <v>3247621273</v>
      </c>
      <c r="N31" s="22">
        <f t="shared" si="8"/>
        <v>2749176081.0499997</v>
      </c>
    </row>
    <row r="32" spans="1:14" x14ac:dyDescent="0.25">
      <c r="A32" s="52">
        <v>14</v>
      </c>
      <c r="B32" s="30" t="s">
        <v>23</v>
      </c>
      <c r="C32" s="8">
        <v>76</v>
      </c>
      <c r="D32" s="1">
        <v>327422515</v>
      </c>
      <c r="E32" s="1">
        <v>278309137.14999998</v>
      </c>
      <c r="F32" s="8">
        <v>1260</v>
      </c>
      <c r="G32" s="1">
        <v>5342921198.5500002</v>
      </c>
      <c r="H32" s="1">
        <v>4546205914.2400007</v>
      </c>
      <c r="I32" s="46">
        <v>1</v>
      </c>
      <c r="J32" s="47">
        <v>5000000</v>
      </c>
      <c r="K32" s="47">
        <v>4250000</v>
      </c>
      <c r="L32" s="22">
        <f t="shared" si="6"/>
        <v>1337</v>
      </c>
      <c r="M32" s="22">
        <f t="shared" si="7"/>
        <v>5675343713.5500002</v>
      </c>
      <c r="N32" s="22">
        <f t="shared" si="8"/>
        <v>4828765051.3900003</v>
      </c>
    </row>
    <row r="33" spans="1:14" x14ac:dyDescent="0.25">
      <c r="A33" s="52">
        <v>15</v>
      </c>
      <c r="B33" s="30" t="s">
        <v>24</v>
      </c>
      <c r="C33" s="8">
        <v>140</v>
      </c>
      <c r="D33" s="1">
        <v>741030715</v>
      </c>
      <c r="E33" s="1">
        <v>629876007.75</v>
      </c>
      <c r="F33" s="8">
        <v>1015</v>
      </c>
      <c r="G33" s="1">
        <v>5033182597</v>
      </c>
      <c r="H33" s="1">
        <v>4295162707.3999996</v>
      </c>
      <c r="I33" s="46">
        <v>33</v>
      </c>
      <c r="J33" s="47">
        <v>181561658</v>
      </c>
      <c r="K33" s="47">
        <v>154327409.30000001</v>
      </c>
      <c r="L33" s="22">
        <f t="shared" si="6"/>
        <v>1188</v>
      </c>
      <c r="M33" s="22">
        <f t="shared" si="7"/>
        <v>5955774970</v>
      </c>
      <c r="N33" s="22">
        <f t="shared" si="8"/>
        <v>5079366124.4499998</v>
      </c>
    </row>
    <row r="34" spans="1:14" x14ac:dyDescent="0.25">
      <c r="A34" s="52">
        <v>16</v>
      </c>
      <c r="B34" s="30" t="s">
        <v>25</v>
      </c>
      <c r="C34" s="8">
        <v>382</v>
      </c>
      <c r="D34" s="1">
        <v>1999811293</v>
      </c>
      <c r="E34" s="1">
        <v>1698139599.05</v>
      </c>
      <c r="F34" s="8">
        <v>1012</v>
      </c>
      <c r="G34" s="1">
        <v>5420881527</v>
      </c>
      <c r="H34" s="1">
        <v>4607749296.0099993</v>
      </c>
      <c r="I34" s="46">
        <v>4</v>
      </c>
      <c r="J34" s="47">
        <v>36330000</v>
      </c>
      <c r="K34" s="47">
        <v>30880500</v>
      </c>
      <c r="L34" s="22">
        <f t="shared" si="6"/>
        <v>1398</v>
      </c>
      <c r="M34" s="22">
        <f t="shared" si="7"/>
        <v>7457022820</v>
      </c>
      <c r="N34" s="22">
        <f t="shared" si="8"/>
        <v>6336769395.0599995</v>
      </c>
    </row>
    <row r="35" spans="1:14" ht="15.75" thickBot="1" x14ac:dyDescent="0.3">
      <c r="A35" s="52">
        <v>17</v>
      </c>
      <c r="B35" s="30" t="s">
        <v>26</v>
      </c>
      <c r="C35" s="3">
        <v>346</v>
      </c>
      <c r="D35" s="18">
        <v>1869794012</v>
      </c>
      <c r="E35" s="18">
        <v>1589324910.0500002</v>
      </c>
      <c r="F35" s="3">
        <v>802</v>
      </c>
      <c r="G35" s="18">
        <v>5685834785.8500004</v>
      </c>
      <c r="H35" s="18">
        <v>4837353721.249999</v>
      </c>
      <c r="I35" s="48"/>
      <c r="J35" s="49"/>
      <c r="K35" s="49"/>
      <c r="L35" s="22">
        <f>C35+F35+I35</f>
        <v>1148</v>
      </c>
      <c r="M35" s="22">
        <f t="shared" si="7"/>
        <v>7555628797.8500004</v>
      </c>
      <c r="N35" s="22">
        <f t="shared" si="8"/>
        <v>6426678631.2999992</v>
      </c>
    </row>
    <row r="36" spans="1:14" ht="15.75" thickBot="1" x14ac:dyDescent="0.3">
      <c r="A36" s="53"/>
      <c r="B36" s="54" t="s">
        <v>10</v>
      </c>
      <c r="C36" s="55">
        <f t="shared" ref="C36:G36" si="9">SUM(C19:C35)</f>
        <v>3749</v>
      </c>
      <c r="D36" s="56">
        <f t="shared" si="9"/>
        <v>20333803443</v>
      </c>
      <c r="E36" s="56">
        <f t="shared" si="9"/>
        <v>17268540583.189999</v>
      </c>
      <c r="F36" s="57">
        <f t="shared" si="9"/>
        <v>13397</v>
      </c>
      <c r="G36" s="58">
        <f t="shared" si="9"/>
        <v>75139705094.860016</v>
      </c>
      <c r="H36" s="59">
        <f>SUM(H19:H35)</f>
        <v>63650162239.760002</v>
      </c>
      <c r="I36" s="60">
        <f>SUM(I19:I35)</f>
        <v>341</v>
      </c>
      <c r="J36" s="61">
        <f t="shared" ref="J36:K36" si="10">SUM(J19:J35)</f>
        <v>2593906328</v>
      </c>
      <c r="K36" s="61">
        <f t="shared" si="10"/>
        <v>2204820379.8400002</v>
      </c>
      <c r="L36" s="29">
        <f>SUM(L19:L35)</f>
        <v>17487</v>
      </c>
      <c r="M36" s="29">
        <f>SUM(M19:M35)</f>
        <v>98067414865.860001</v>
      </c>
      <c r="N36" s="29">
        <f>SUM(N19:N35)</f>
        <v>83123523202.790009</v>
      </c>
    </row>
  </sheetData>
  <mergeCells count="7">
    <mergeCell ref="F1:H1"/>
    <mergeCell ref="F17:H17"/>
    <mergeCell ref="B1:E1"/>
    <mergeCell ref="B17:E17"/>
    <mergeCell ref="A14:B14"/>
    <mergeCell ref="I1:K1"/>
    <mergeCell ref="I17:K17"/>
  </mergeCells>
  <pageMargins left="0.7" right="0.7" top="0.75" bottom="0.75" header="0.3" footer="0.3"/>
  <pageSetup paperSize="9" scale="2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ИТОГО 20-21-22гг.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Динара Руслановна Кунанбаева</dc:creator>
  <cp:lastModifiedBy>Динара Руслановна Кунанбаева</cp:lastModifiedBy>
  <cp:lastPrinted>2021-01-05T11:45:35Z</cp:lastPrinted>
  <dcterms:created xsi:type="dcterms:W3CDTF">2020-10-27T03:30:43Z</dcterms:created>
  <dcterms:modified xsi:type="dcterms:W3CDTF">2022-06-27T09:44:04Z</dcterms:modified>
</cp:coreProperties>
</file>